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/>
  <bookViews>
    <workbookView xWindow="0" yWindow="0" windowWidth="15600" windowHeight="11760"/>
  </bookViews>
  <sheets>
    <sheet name="Feb-2020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0" i="1"/>
  <c r="G30"/>
  <c r="D30"/>
  <c r="E30"/>
  <c r="F30"/>
  <c r="H30"/>
  <c r="I30"/>
  <c r="J30"/>
  <c r="C30"/>
  <c r="K10" l="1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K9"/>
  <c r="G9"/>
</calcChain>
</file>

<file path=xl/sharedStrings.xml><?xml version="1.0" encoding="utf-8"?>
<sst xmlns="http://schemas.openxmlformats.org/spreadsheetml/2006/main" count="42" uniqueCount="42">
  <si>
    <t>Consumer Complaints redressal report</t>
  </si>
  <si>
    <t>Level of Monitoring: PFC/MoP</t>
  </si>
  <si>
    <t>Format: D3</t>
  </si>
  <si>
    <t>Name of State:</t>
  </si>
  <si>
    <t>Karnataka</t>
  </si>
  <si>
    <t>Name of Discom:</t>
  </si>
  <si>
    <t>GESCOM</t>
  </si>
  <si>
    <t>Sl.no</t>
  </si>
  <si>
    <t>Town Name</t>
  </si>
  <si>
    <t>Complaints pending from previous period</t>
  </si>
  <si>
    <t>Complaints registered in current period</t>
  </si>
  <si>
    <t>Total pending Complaints</t>
  </si>
  <si>
    <t>Complaints closed</t>
  </si>
  <si>
    <t>Complaints Pending Period (Average) HH:MM</t>
  </si>
  <si>
    <t>Complaints yet to be closed</t>
  </si>
  <si>
    <t>Complaints closed within SERC time limit</t>
  </si>
  <si>
    <t>Complaints closed beyond SERC time limit</t>
  </si>
  <si>
    <t xml:space="preserve">Aland </t>
  </si>
  <si>
    <t>Bidar</t>
  </si>
  <si>
    <t xml:space="preserve">Bhalki </t>
  </si>
  <si>
    <t>Basavkalyan</t>
  </si>
  <si>
    <t>Bellary</t>
  </si>
  <si>
    <t>Gulbarga</t>
  </si>
  <si>
    <t>Gangavathi</t>
  </si>
  <si>
    <t xml:space="preserve">Humnabad </t>
  </si>
  <si>
    <t>Hospet</t>
  </si>
  <si>
    <t>Kampli</t>
  </si>
  <si>
    <t>Koppal</t>
  </si>
  <si>
    <t>Manvi</t>
  </si>
  <si>
    <t>Raichur</t>
  </si>
  <si>
    <t xml:space="preserve">Shahabad </t>
  </si>
  <si>
    <t xml:space="preserve">Shorapur </t>
  </si>
  <si>
    <t xml:space="preserve">Sahapur </t>
  </si>
  <si>
    <t>Sirguppa</t>
  </si>
  <si>
    <t>Sedam</t>
  </si>
  <si>
    <t>Sindhanur</t>
  </si>
  <si>
    <t>Wadi</t>
  </si>
  <si>
    <t xml:space="preserve">Yadgir </t>
  </si>
  <si>
    <t>Reporting month: MARCH-2020</t>
  </si>
  <si>
    <t>Period: 1 Month (Eg. 1st FEB'2020 to 29th FEB'2020)</t>
  </si>
  <si>
    <t>Total</t>
  </si>
  <si>
    <t xml:space="preserve"> Complains closed within SERC time limit</t>
  </si>
</sst>
</file>

<file path=xl/styles.xml><?xml version="1.0" encoding="utf-8"?>
<styleSheet xmlns="http://schemas.openxmlformats.org/spreadsheetml/2006/main">
  <numFmts count="1">
    <numFmt numFmtId="164" formatCode="[$-409]d\-mmm\-yyyy;@"/>
  </numFmts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1"/>
      <color theme="1"/>
      <name val="Book Antiqua"/>
      <family val="1"/>
    </font>
    <font>
      <b/>
      <sz val="11"/>
      <color theme="1"/>
      <name val="Book Antiqua"/>
      <family val="1"/>
    </font>
    <font>
      <b/>
      <sz val="10"/>
      <color theme="1"/>
      <name val="Book Antiqua"/>
      <family val="1"/>
    </font>
    <font>
      <sz val="12"/>
      <color rgb="FF000000"/>
      <name val="Book Antiqua"/>
      <family val="1"/>
    </font>
    <font>
      <sz val="11"/>
      <color rgb="FF000000"/>
      <name val="Calibri"/>
      <family val="2"/>
      <scheme val="minor"/>
    </font>
    <font>
      <sz val="11"/>
      <color theme="1"/>
      <name val="Book Antiqua"/>
      <family val="1"/>
    </font>
    <font>
      <sz val="10"/>
      <color rgb="FF000000"/>
      <name val="Book Antiqua"/>
      <family val="1"/>
    </font>
    <font>
      <sz val="10"/>
      <color theme="1"/>
      <name val="Book Antiqua"/>
      <family val="1"/>
    </font>
    <font>
      <b/>
      <sz val="11"/>
      <color theme="1"/>
      <name val="Calibri"/>
      <family val="2"/>
      <scheme val="minor"/>
    </font>
    <font>
      <b/>
      <sz val="12"/>
      <color rgb="FF000000"/>
      <name val="Book Antiqu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6" fillId="0" borderId="0"/>
    <xf numFmtId="0" fontId="1" fillId="0" borderId="0"/>
  </cellStyleXfs>
  <cellXfs count="49">
    <xf numFmtId="0" fontId="0" fillId="0" borderId="0" xfId="0"/>
    <xf numFmtId="0" fontId="7" fillId="0" borderId="6" xfId="2" applyFont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 wrapText="1"/>
    </xf>
    <xf numFmtId="0" fontId="9" fillId="0" borderId="6" xfId="3" applyFont="1" applyBorder="1" applyAlignment="1">
      <alignment horizontal="center" vertical="center"/>
    </xf>
    <xf numFmtId="0" fontId="7" fillId="2" borderId="6" xfId="2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7" fillId="0" borderId="17" xfId="2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 wrapText="1"/>
    </xf>
    <xf numFmtId="164" fontId="3" fillId="2" borderId="6" xfId="0" applyNumberFormat="1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 wrapText="1"/>
    </xf>
    <xf numFmtId="164" fontId="3" fillId="2" borderId="14" xfId="0" applyNumberFormat="1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21" fontId="0" fillId="0" borderId="17" xfId="0" applyNumberFormat="1" applyBorder="1" applyAlignment="1">
      <alignment horizontal="center" vertical="center"/>
    </xf>
    <xf numFmtId="10" fontId="0" fillId="0" borderId="18" xfId="1" applyNumberFormat="1" applyFont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 wrapText="1"/>
    </xf>
    <xf numFmtId="21" fontId="0" fillId="0" borderId="6" xfId="0" applyNumberFormat="1" applyBorder="1" applyAlignment="1">
      <alignment horizontal="center" vertical="center"/>
    </xf>
    <xf numFmtId="10" fontId="0" fillId="0" borderId="8" xfId="1" applyNumberFormat="1" applyFont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21" fontId="10" fillId="0" borderId="11" xfId="0" applyNumberFormat="1" applyFont="1" applyBorder="1" applyAlignment="1">
      <alignment horizontal="center" vertical="center"/>
    </xf>
    <xf numFmtId="10" fontId="10" fillId="0" borderId="12" xfId="1" applyNumberFormat="1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3" fillId="2" borderId="7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</cellXfs>
  <cellStyles count="4">
    <cellStyle name="Normal" xfId="0" builtinId="0"/>
    <cellStyle name="Normal 2" xfId="3"/>
    <cellStyle name="Normal 2 2" xfId="2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K30"/>
  <sheetViews>
    <sheetView tabSelected="1" topLeftCell="A25" zoomScale="90" zoomScaleNormal="90" workbookViewId="0">
      <selection activeCell="I9" sqref="I9:I29"/>
    </sheetView>
  </sheetViews>
  <sheetFormatPr defaultRowHeight="15"/>
  <cols>
    <col min="1" max="1" width="9.140625" style="7"/>
    <col min="2" max="2" width="14.85546875" style="7" customWidth="1"/>
    <col min="3" max="3" width="11.140625" style="7" customWidth="1"/>
    <col min="4" max="4" width="14.42578125" style="7" customWidth="1"/>
    <col min="5" max="5" width="11.140625" style="7" customWidth="1"/>
    <col min="6" max="6" width="11.85546875" style="7" customWidth="1"/>
    <col min="7" max="7" width="11.5703125" style="7" customWidth="1"/>
    <col min="8" max="9" width="11.42578125" style="7" customWidth="1"/>
    <col min="10" max="10" width="11.5703125" style="7" customWidth="1"/>
    <col min="11" max="11" width="13.85546875" style="7" customWidth="1"/>
    <col min="12" max="16384" width="9.140625" style="7"/>
  </cols>
  <sheetData>
    <row r="1" spans="1:11">
      <c r="A1" s="36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8"/>
    </row>
    <row r="2" spans="1:11">
      <c r="A2" s="39" t="s">
        <v>1</v>
      </c>
      <c r="B2" s="40"/>
      <c r="C2" s="40"/>
      <c r="D2" s="40"/>
      <c r="E2" s="40"/>
      <c r="F2" s="40"/>
      <c r="G2" s="40"/>
      <c r="H2" s="40"/>
      <c r="I2" s="40"/>
      <c r="J2" s="40"/>
      <c r="K2" s="41"/>
    </row>
    <row r="3" spans="1:11">
      <c r="A3" s="42" t="s">
        <v>2</v>
      </c>
      <c r="B3" s="43"/>
      <c r="C3" s="43"/>
      <c r="D3" s="43"/>
      <c r="E3" s="43"/>
      <c r="F3" s="43"/>
      <c r="G3" s="43"/>
      <c r="H3" s="43"/>
      <c r="I3" s="43"/>
      <c r="J3" s="43"/>
      <c r="K3" s="44"/>
    </row>
    <row r="4" spans="1:11">
      <c r="A4" s="8" t="s">
        <v>3</v>
      </c>
      <c r="B4" s="9"/>
      <c r="C4" s="9" t="s">
        <v>4</v>
      </c>
      <c r="D4" s="9"/>
      <c r="E4" s="9"/>
      <c r="F4" s="9"/>
      <c r="G4" s="10"/>
      <c r="H4" s="9"/>
      <c r="I4" s="9"/>
      <c r="J4" s="9"/>
      <c r="K4" s="11"/>
    </row>
    <row r="5" spans="1:11">
      <c r="A5" s="12" t="s">
        <v>5</v>
      </c>
      <c r="B5" s="13"/>
      <c r="C5" s="13" t="s">
        <v>6</v>
      </c>
      <c r="D5" s="13"/>
      <c r="E5" s="13"/>
      <c r="F5" s="13"/>
      <c r="G5" s="14"/>
      <c r="H5" s="15"/>
      <c r="I5" s="13"/>
      <c r="J5" s="15"/>
      <c r="K5" s="16"/>
    </row>
    <row r="6" spans="1:11">
      <c r="A6" s="35" t="s">
        <v>38</v>
      </c>
      <c r="B6" s="13"/>
      <c r="C6" s="13"/>
      <c r="D6" s="13"/>
      <c r="E6" s="13"/>
      <c r="F6" s="13"/>
      <c r="G6" s="13"/>
      <c r="H6" s="15"/>
      <c r="I6" s="13"/>
      <c r="J6" s="15"/>
      <c r="K6" s="16"/>
    </row>
    <row r="7" spans="1:11" ht="15.75" thickBot="1">
      <c r="A7" s="45" t="s">
        <v>39</v>
      </c>
      <c r="B7" s="46"/>
      <c r="C7" s="46"/>
      <c r="D7" s="46"/>
      <c r="E7" s="17"/>
      <c r="F7" s="17"/>
      <c r="G7" s="17"/>
      <c r="H7" s="18"/>
      <c r="I7" s="17"/>
      <c r="J7" s="18"/>
      <c r="K7" s="19"/>
    </row>
    <row r="8" spans="1:11" ht="75.75" thickBot="1">
      <c r="A8" s="20" t="s">
        <v>7</v>
      </c>
      <c r="B8" s="21" t="s">
        <v>8</v>
      </c>
      <c r="C8" s="21" t="s">
        <v>9</v>
      </c>
      <c r="D8" s="21" t="s">
        <v>10</v>
      </c>
      <c r="E8" s="21" t="s">
        <v>11</v>
      </c>
      <c r="F8" s="21" t="s">
        <v>12</v>
      </c>
      <c r="G8" s="21" t="s">
        <v>13</v>
      </c>
      <c r="H8" s="21" t="s">
        <v>14</v>
      </c>
      <c r="I8" s="21" t="s">
        <v>15</v>
      </c>
      <c r="J8" s="21" t="s">
        <v>16</v>
      </c>
      <c r="K8" s="22" t="s">
        <v>41</v>
      </c>
    </row>
    <row r="9" spans="1:11" ht="16.5">
      <c r="A9" s="23">
        <v>1</v>
      </c>
      <c r="B9" s="6" t="s">
        <v>17</v>
      </c>
      <c r="C9" s="24">
        <v>0</v>
      </c>
      <c r="D9" s="24">
        <v>57</v>
      </c>
      <c r="E9" s="24">
        <v>57</v>
      </c>
      <c r="F9" s="24">
        <v>57</v>
      </c>
      <c r="G9" s="25">
        <f>F9*0.3</f>
        <v>17.099999999999998</v>
      </c>
      <c r="H9" s="24">
        <v>0</v>
      </c>
      <c r="I9" s="24">
        <v>57</v>
      </c>
      <c r="J9" s="24">
        <v>0</v>
      </c>
      <c r="K9" s="26">
        <f>I9/E9</f>
        <v>1</v>
      </c>
    </row>
    <row r="10" spans="1:11" ht="16.5">
      <c r="A10" s="27">
        <v>2</v>
      </c>
      <c r="B10" s="1" t="s">
        <v>18</v>
      </c>
      <c r="C10" s="5">
        <v>34</v>
      </c>
      <c r="D10" s="2">
        <v>1651</v>
      </c>
      <c r="E10" s="5">
        <v>1685</v>
      </c>
      <c r="F10" s="2">
        <v>1665</v>
      </c>
      <c r="G10" s="28">
        <f t="shared" ref="G10:G29" si="0">F10*0.3</f>
        <v>499.5</v>
      </c>
      <c r="H10" s="5">
        <v>20</v>
      </c>
      <c r="I10" s="5">
        <v>1645</v>
      </c>
      <c r="J10" s="5">
        <v>20</v>
      </c>
      <c r="K10" s="29">
        <f t="shared" ref="K10:K29" si="1">I10/E10</f>
        <v>0.97626112759643913</v>
      </c>
    </row>
    <row r="11" spans="1:11" ht="16.5">
      <c r="A11" s="27">
        <v>3</v>
      </c>
      <c r="B11" s="1" t="s">
        <v>19</v>
      </c>
      <c r="C11" s="2">
        <v>6</v>
      </c>
      <c r="D11" s="2">
        <v>153</v>
      </c>
      <c r="E11" s="3">
        <v>159</v>
      </c>
      <c r="F11" s="2">
        <v>153</v>
      </c>
      <c r="G11" s="28">
        <f t="shared" si="0"/>
        <v>45.9</v>
      </c>
      <c r="H11" s="2">
        <v>6</v>
      </c>
      <c r="I11" s="2">
        <v>153</v>
      </c>
      <c r="J11" s="2">
        <v>0</v>
      </c>
      <c r="K11" s="29">
        <f t="shared" si="1"/>
        <v>0.96226415094339623</v>
      </c>
    </row>
    <row r="12" spans="1:11" ht="16.5">
      <c r="A12" s="27">
        <v>4</v>
      </c>
      <c r="B12" s="1" t="s">
        <v>20</v>
      </c>
      <c r="C12" s="5">
        <v>0</v>
      </c>
      <c r="D12" s="5">
        <v>311</v>
      </c>
      <c r="E12" s="5">
        <v>311</v>
      </c>
      <c r="F12" s="5">
        <v>311</v>
      </c>
      <c r="G12" s="28">
        <f t="shared" si="0"/>
        <v>93.3</v>
      </c>
      <c r="H12" s="5">
        <v>0</v>
      </c>
      <c r="I12" s="5">
        <v>311</v>
      </c>
      <c r="J12" s="5">
        <v>0</v>
      </c>
      <c r="K12" s="29">
        <f t="shared" si="1"/>
        <v>1</v>
      </c>
    </row>
    <row r="13" spans="1:11" ht="16.5">
      <c r="A13" s="27">
        <v>5</v>
      </c>
      <c r="B13" s="1" t="s">
        <v>21</v>
      </c>
      <c r="C13" s="5">
        <v>0</v>
      </c>
      <c r="D13" s="5">
        <v>1278</v>
      </c>
      <c r="E13" s="5">
        <v>1278</v>
      </c>
      <c r="F13" s="5">
        <v>1278</v>
      </c>
      <c r="G13" s="28">
        <f t="shared" si="0"/>
        <v>383.4</v>
      </c>
      <c r="H13" s="5">
        <v>0</v>
      </c>
      <c r="I13" s="5">
        <v>1278</v>
      </c>
      <c r="J13" s="2">
        <v>0</v>
      </c>
      <c r="K13" s="29">
        <f t="shared" si="1"/>
        <v>1</v>
      </c>
    </row>
    <row r="14" spans="1:11" ht="16.5">
      <c r="A14" s="27">
        <v>6</v>
      </c>
      <c r="B14" s="1" t="s">
        <v>22</v>
      </c>
      <c r="C14" s="5">
        <v>85</v>
      </c>
      <c r="D14" s="30">
        <v>12289</v>
      </c>
      <c r="E14" s="5">
        <v>12374</v>
      </c>
      <c r="F14" s="5">
        <v>12315</v>
      </c>
      <c r="G14" s="28">
        <f t="shared" si="0"/>
        <v>3694.5</v>
      </c>
      <c r="H14" s="30">
        <v>59</v>
      </c>
      <c r="I14" s="5">
        <v>10585</v>
      </c>
      <c r="J14" s="5">
        <v>1730</v>
      </c>
      <c r="K14" s="29">
        <f t="shared" si="1"/>
        <v>0.85542266041700343</v>
      </c>
    </row>
    <row r="15" spans="1:11" ht="16.5">
      <c r="A15" s="27">
        <v>7</v>
      </c>
      <c r="B15" s="4" t="s">
        <v>23</v>
      </c>
      <c r="C15" s="5">
        <v>0</v>
      </c>
      <c r="D15" s="5">
        <v>135</v>
      </c>
      <c r="E15" s="5">
        <v>135</v>
      </c>
      <c r="F15" s="5">
        <v>135</v>
      </c>
      <c r="G15" s="28">
        <f t="shared" si="0"/>
        <v>40.5</v>
      </c>
      <c r="H15" s="5">
        <v>0</v>
      </c>
      <c r="I15" s="5">
        <v>135</v>
      </c>
      <c r="J15" s="2">
        <v>0</v>
      </c>
      <c r="K15" s="29">
        <f t="shared" si="1"/>
        <v>1</v>
      </c>
    </row>
    <row r="16" spans="1:11" ht="16.5">
      <c r="A16" s="27">
        <v>8</v>
      </c>
      <c r="B16" s="1" t="s">
        <v>24</v>
      </c>
      <c r="C16" s="5">
        <v>0</v>
      </c>
      <c r="D16" s="5">
        <v>19</v>
      </c>
      <c r="E16" s="5">
        <v>19</v>
      </c>
      <c r="F16" s="5">
        <v>19</v>
      </c>
      <c r="G16" s="28">
        <f t="shared" si="0"/>
        <v>5.7</v>
      </c>
      <c r="H16" s="5">
        <v>0</v>
      </c>
      <c r="I16" s="5">
        <v>19</v>
      </c>
      <c r="J16" s="2">
        <v>0</v>
      </c>
      <c r="K16" s="29">
        <f t="shared" si="1"/>
        <v>1</v>
      </c>
    </row>
    <row r="17" spans="1:11" ht="16.5">
      <c r="A17" s="27">
        <v>9</v>
      </c>
      <c r="B17" s="4" t="s">
        <v>25</v>
      </c>
      <c r="C17" s="5">
        <v>0</v>
      </c>
      <c r="D17" s="5">
        <v>496</v>
      </c>
      <c r="E17" s="5">
        <v>496</v>
      </c>
      <c r="F17" s="5">
        <v>496</v>
      </c>
      <c r="G17" s="28">
        <f t="shared" si="0"/>
        <v>148.79999999999998</v>
      </c>
      <c r="H17" s="5">
        <v>0</v>
      </c>
      <c r="I17" s="5">
        <v>496</v>
      </c>
      <c r="J17" s="2">
        <v>0</v>
      </c>
      <c r="K17" s="29">
        <f t="shared" si="1"/>
        <v>1</v>
      </c>
    </row>
    <row r="18" spans="1:11" ht="16.5">
      <c r="A18" s="27">
        <v>10</v>
      </c>
      <c r="B18" s="1" t="s">
        <v>26</v>
      </c>
      <c r="C18" s="5">
        <v>0</v>
      </c>
      <c r="D18" s="2">
        <v>76</v>
      </c>
      <c r="E18" s="2">
        <v>76</v>
      </c>
      <c r="F18" s="2">
        <v>76</v>
      </c>
      <c r="G18" s="28">
        <f t="shared" si="0"/>
        <v>22.8</v>
      </c>
      <c r="H18" s="5">
        <v>0</v>
      </c>
      <c r="I18" s="2">
        <v>65</v>
      </c>
      <c r="J18" s="2">
        <v>11</v>
      </c>
      <c r="K18" s="29">
        <f t="shared" si="1"/>
        <v>0.85526315789473684</v>
      </c>
    </row>
    <row r="19" spans="1:11" ht="16.5">
      <c r="A19" s="27">
        <v>11</v>
      </c>
      <c r="B19" s="1" t="s">
        <v>27</v>
      </c>
      <c r="C19" s="5">
        <v>0</v>
      </c>
      <c r="D19" s="5">
        <v>320</v>
      </c>
      <c r="E19" s="5">
        <v>320</v>
      </c>
      <c r="F19" s="5">
        <v>320</v>
      </c>
      <c r="G19" s="28">
        <f t="shared" si="0"/>
        <v>96</v>
      </c>
      <c r="H19" s="5">
        <v>0</v>
      </c>
      <c r="I19" s="5">
        <v>320</v>
      </c>
      <c r="J19" s="2">
        <v>0</v>
      </c>
      <c r="K19" s="29">
        <f t="shared" si="1"/>
        <v>1</v>
      </c>
    </row>
    <row r="20" spans="1:11" ht="16.5">
      <c r="A20" s="27">
        <v>12</v>
      </c>
      <c r="B20" s="1" t="s">
        <v>28</v>
      </c>
      <c r="C20" s="5">
        <v>0</v>
      </c>
      <c r="D20" s="5">
        <v>43</v>
      </c>
      <c r="E20" s="5">
        <v>43</v>
      </c>
      <c r="F20" s="5">
        <v>43</v>
      </c>
      <c r="G20" s="28">
        <f t="shared" si="0"/>
        <v>12.9</v>
      </c>
      <c r="H20" s="5">
        <v>0</v>
      </c>
      <c r="I20" s="5">
        <v>43</v>
      </c>
      <c r="J20" s="2">
        <v>0</v>
      </c>
      <c r="K20" s="29">
        <f t="shared" si="1"/>
        <v>1</v>
      </c>
    </row>
    <row r="21" spans="1:11" ht="16.5">
      <c r="A21" s="27">
        <v>13</v>
      </c>
      <c r="B21" s="1" t="s">
        <v>29</v>
      </c>
      <c r="C21" s="5">
        <v>0</v>
      </c>
      <c r="D21" s="5">
        <v>649</v>
      </c>
      <c r="E21" s="5">
        <v>649</v>
      </c>
      <c r="F21" s="5">
        <v>649</v>
      </c>
      <c r="G21" s="28">
        <f t="shared" si="0"/>
        <v>194.7</v>
      </c>
      <c r="H21" s="5">
        <v>0</v>
      </c>
      <c r="I21" s="5">
        <v>649</v>
      </c>
      <c r="J21" s="2">
        <v>0</v>
      </c>
      <c r="K21" s="29">
        <f t="shared" si="1"/>
        <v>1</v>
      </c>
    </row>
    <row r="22" spans="1:11" ht="16.5">
      <c r="A22" s="27">
        <v>14</v>
      </c>
      <c r="B22" s="1" t="s">
        <v>30</v>
      </c>
      <c r="C22" s="5">
        <v>0</v>
      </c>
      <c r="D22" s="5">
        <v>39</v>
      </c>
      <c r="E22" s="5">
        <v>39</v>
      </c>
      <c r="F22" s="5">
        <v>39</v>
      </c>
      <c r="G22" s="28">
        <f t="shared" si="0"/>
        <v>11.7</v>
      </c>
      <c r="H22" s="5">
        <v>0</v>
      </c>
      <c r="I22" s="5">
        <v>39</v>
      </c>
      <c r="J22" s="2">
        <v>0</v>
      </c>
      <c r="K22" s="29">
        <f t="shared" si="1"/>
        <v>1</v>
      </c>
    </row>
    <row r="23" spans="1:11" ht="16.5">
      <c r="A23" s="27">
        <v>15</v>
      </c>
      <c r="B23" s="1" t="s">
        <v>31</v>
      </c>
      <c r="C23" s="5">
        <v>0</v>
      </c>
      <c r="D23" s="5">
        <v>325</v>
      </c>
      <c r="E23" s="5">
        <v>325</v>
      </c>
      <c r="F23" s="5">
        <v>325</v>
      </c>
      <c r="G23" s="28">
        <f t="shared" si="0"/>
        <v>97.5</v>
      </c>
      <c r="H23" s="5">
        <v>0</v>
      </c>
      <c r="I23" s="5">
        <v>325</v>
      </c>
      <c r="J23" s="2">
        <v>0</v>
      </c>
      <c r="K23" s="29">
        <f t="shared" si="1"/>
        <v>1</v>
      </c>
    </row>
    <row r="24" spans="1:11" ht="16.5">
      <c r="A24" s="27">
        <v>16</v>
      </c>
      <c r="B24" s="1" t="s">
        <v>32</v>
      </c>
      <c r="C24" s="5">
        <v>4</v>
      </c>
      <c r="D24" s="5">
        <v>165</v>
      </c>
      <c r="E24" s="5">
        <v>169</v>
      </c>
      <c r="F24" s="5">
        <v>167</v>
      </c>
      <c r="G24" s="28">
        <f t="shared" si="0"/>
        <v>50.1</v>
      </c>
      <c r="H24" s="2">
        <v>2</v>
      </c>
      <c r="I24" s="5">
        <v>167</v>
      </c>
      <c r="J24" s="5">
        <v>0</v>
      </c>
      <c r="K24" s="29">
        <f t="shared" si="1"/>
        <v>0.98816568047337283</v>
      </c>
    </row>
    <row r="25" spans="1:11" ht="16.5">
      <c r="A25" s="27">
        <v>17</v>
      </c>
      <c r="B25" s="1" t="s">
        <v>33</v>
      </c>
      <c r="C25" s="5">
        <v>0</v>
      </c>
      <c r="D25" s="5">
        <v>321</v>
      </c>
      <c r="E25" s="5">
        <v>321</v>
      </c>
      <c r="F25" s="5">
        <v>321</v>
      </c>
      <c r="G25" s="28">
        <f t="shared" si="0"/>
        <v>96.3</v>
      </c>
      <c r="H25" s="5">
        <v>0</v>
      </c>
      <c r="I25" s="5">
        <v>321</v>
      </c>
      <c r="J25" s="2">
        <v>0</v>
      </c>
      <c r="K25" s="29">
        <f t="shared" si="1"/>
        <v>1</v>
      </c>
    </row>
    <row r="26" spans="1:11" ht="16.5">
      <c r="A26" s="27">
        <v>18</v>
      </c>
      <c r="B26" s="1" t="s">
        <v>34</v>
      </c>
      <c r="C26" s="5">
        <v>0</v>
      </c>
      <c r="D26" s="5">
        <v>66</v>
      </c>
      <c r="E26" s="5">
        <v>66</v>
      </c>
      <c r="F26" s="5">
        <v>66</v>
      </c>
      <c r="G26" s="28">
        <f t="shared" si="0"/>
        <v>19.8</v>
      </c>
      <c r="H26" s="5">
        <v>0</v>
      </c>
      <c r="I26" s="5">
        <v>66</v>
      </c>
      <c r="J26" s="5">
        <v>0</v>
      </c>
      <c r="K26" s="29">
        <f t="shared" si="1"/>
        <v>1</v>
      </c>
    </row>
    <row r="27" spans="1:11" ht="16.5">
      <c r="A27" s="27">
        <v>19</v>
      </c>
      <c r="B27" s="1" t="s">
        <v>35</v>
      </c>
      <c r="C27" s="5">
        <v>0</v>
      </c>
      <c r="D27" s="5">
        <v>205</v>
      </c>
      <c r="E27" s="5">
        <v>205</v>
      </c>
      <c r="F27" s="5">
        <v>205</v>
      </c>
      <c r="G27" s="28">
        <f t="shared" si="0"/>
        <v>61.5</v>
      </c>
      <c r="H27" s="5">
        <v>0</v>
      </c>
      <c r="I27" s="5">
        <v>205</v>
      </c>
      <c r="J27" s="2">
        <v>0</v>
      </c>
      <c r="K27" s="29">
        <f t="shared" si="1"/>
        <v>1</v>
      </c>
    </row>
    <row r="28" spans="1:11" ht="16.5">
      <c r="A28" s="27">
        <v>20</v>
      </c>
      <c r="B28" s="1" t="s">
        <v>36</v>
      </c>
      <c r="C28" s="5">
        <v>0</v>
      </c>
      <c r="D28" s="2">
        <v>23</v>
      </c>
      <c r="E28" s="2">
        <v>23</v>
      </c>
      <c r="F28" s="2">
        <v>23</v>
      </c>
      <c r="G28" s="28">
        <f t="shared" si="0"/>
        <v>6.8999999999999995</v>
      </c>
      <c r="H28" s="5">
        <v>0</v>
      </c>
      <c r="I28" s="2">
        <v>23</v>
      </c>
      <c r="J28" s="5">
        <v>0</v>
      </c>
      <c r="K28" s="29">
        <f t="shared" si="1"/>
        <v>1</v>
      </c>
    </row>
    <row r="29" spans="1:11" ht="16.5">
      <c r="A29" s="27">
        <v>21</v>
      </c>
      <c r="B29" s="1" t="s">
        <v>37</v>
      </c>
      <c r="C29" s="5">
        <v>0</v>
      </c>
      <c r="D29" s="5">
        <v>201</v>
      </c>
      <c r="E29" s="5">
        <v>201</v>
      </c>
      <c r="F29" s="5">
        <v>194</v>
      </c>
      <c r="G29" s="28">
        <f t="shared" si="0"/>
        <v>58.199999999999996</v>
      </c>
      <c r="H29" s="5">
        <v>7</v>
      </c>
      <c r="I29" s="5">
        <v>194</v>
      </c>
      <c r="J29" s="2">
        <v>0</v>
      </c>
      <c r="K29" s="29">
        <f t="shared" si="1"/>
        <v>0.96517412935323388</v>
      </c>
    </row>
    <row r="30" spans="1:11" s="34" customFormat="1" ht="16.5" customHeight="1" thickBot="1">
      <c r="A30" s="47" t="s">
        <v>40</v>
      </c>
      <c r="B30" s="48"/>
      <c r="C30" s="31">
        <f>SUM(C9:C29)</f>
        <v>129</v>
      </c>
      <c r="D30" s="31">
        <f t="shared" ref="D30:J30" si="2">SUM(D9:D29)</f>
        <v>18822</v>
      </c>
      <c r="E30" s="31">
        <f t="shared" si="2"/>
        <v>18951</v>
      </c>
      <c r="F30" s="31">
        <f t="shared" si="2"/>
        <v>18857</v>
      </c>
      <c r="G30" s="32">
        <f>AVERAGE(G9:G29)</f>
        <v>269.38571428571424</v>
      </c>
      <c r="H30" s="31">
        <f t="shared" si="2"/>
        <v>94</v>
      </c>
      <c r="I30" s="31">
        <f t="shared" si="2"/>
        <v>17096</v>
      </c>
      <c r="J30" s="31">
        <f t="shared" si="2"/>
        <v>1761</v>
      </c>
      <c r="K30" s="33">
        <f>AVERAGE(K9:K29)</f>
        <v>0.98107385269896086</v>
      </c>
    </row>
  </sheetData>
  <mergeCells count="5">
    <mergeCell ref="A1:K1"/>
    <mergeCell ref="A2:K2"/>
    <mergeCell ref="A3:K3"/>
    <mergeCell ref="A7:D7"/>
    <mergeCell ref="A30:B3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Feb-2020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2020-04-16T07:54:33Z</dcterms:modified>
</cp:coreProperties>
</file>